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9120" activeTab="0"/>
  </bookViews>
  <sheets>
    <sheet name="Základní informace (201_001)" sheetId="1" r:id="rId1"/>
    <sheet name="Dvoutýdenní údaje (201_002)" sheetId="2" r:id="rId2"/>
    <sheet name="Měsíční údaje (201_003)" sheetId="3" r:id="rId3"/>
    <sheet name="Měsíční údaje OPF (201_004)" sheetId="4" r:id="rId4"/>
    <sheet name="Měny" sheetId="5" r:id="rId5"/>
    <sheet name="Kontroly" sheetId="6" r:id="rId6"/>
    <sheet name="infoSheet" sheetId="7" state="hidden" r:id="rId7"/>
  </sheets>
  <definedNames>
    <definedName name="i_201_001_001_001">'Základní informace (201_001)'!$C$8</definedName>
    <definedName name="i_201_001_002_001">'Základní informace (201_001)'!$C$11</definedName>
    <definedName name="i_201_001_002_002">'Základní informace (201_001)'!$D$11</definedName>
    <definedName name="i_201_001_003_001">'Základní informace (201_001)'!$C$14</definedName>
    <definedName name="i_201_001_003_002">'Základní informace (201_001)'!$D$14</definedName>
    <definedName name="i_201_001_003_003">'Základní informace (201_001)'!$E$14</definedName>
    <definedName name="i_201_001_003_005">'Základní informace (201_001)'!$F$14</definedName>
    <definedName name="i_201_001_003_006">'Základní informace (201_001)'!$G$14</definedName>
    <definedName name="i_201_001_003_007">'Základní informace (201_001)'!$H$14</definedName>
    <definedName name="i_201_001_003_008">'Základní informace (201_001)'!$I$14</definedName>
    <definedName name="i_201_001_003_009">'Základní informace (201_001)'!$J$14</definedName>
    <definedName name="i_201_001_003_010">'Základní informace (201_001)'!$K$14</definedName>
    <definedName name="i_201_001_004_001">'Základní informace (201_001)'!$C$17</definedName>
    <definedName name="i_201_001_004_002">'Základní informace (201_001)'!$D$17</definedName>
    <definedName name="i_201_001_004_003">'Základní informace (201_001)'!$E$17</definedName>
    <definedName name="i_201_002_001_001">'Dvoutýdenní údaje (201_002)'!$C$8</definedName>
    <definedName name="i_201_002_002_001">'Dvoutýdenní údaje (201_002)'!$C$10</definedName>
    <definedName name="i_201_002_003_001">'Dvoutýdenní údaje (201_002)'!$C$12</definedName>
    <definedName name="i_201_003_001_001">'Měsíční údaje (201_003)'!$C$9</definedName>
    <definedName name="i_201_003_001_002">'Měsíční údaje (201_003)'!$D$9</definedName>
    <definedName name="i_201_003_002_001">'Měsíční údaje (201_003)'!$C$10</definedName>
    <definedName name="i_201_003_002_002">'Měsíční údaje (201_003)'!$D$10</definedName>
    <definedName name="i_201_003_003_001">'Měsíční údaje (201_003)'!$C$11</definedName>
    <definedName name="i_201_003_003_002">'Měsíční údaje (201_003)'!$D$11</definedName>
    <definedName name="i_201_003_004_001">'Měsíční údaje (201_003)'!$C$12</definedName>
    <definedName name="i_201_003_004_002">'Měsíční údaje (201_003)'!$D$12</definedName>
    <definedName name="i_201_003_005_001">'Měsíční údaje (201_003)'!$C$13</definedName>
    <definedName name="i_201_003_005_002">'Měsíční údaje (201_003)'!$D$13</definedName>
    <definedName name="i_201_003_006_001">'Měsíční údaje (201_003)'!$C$14</definedName>
    <definedName name="i_201_003_006_002">'Měsíční údaje (201_003)'!$D$14</definedName>
    <definedName name="i_201_003_007_001">'Měsíční údaje (201_003)'!$C$15</definedName>
    <definedName name="i_201_003_007_002">'Měsíční údaje (201_003)'!$D$15</definedName>
    <definedName name="i_201_003_008_001">'Měsíční údaje (201_003)'!$C$16</definedName>
    <definedName name="i_201_003_008_002">'Měsíční údaje (201_003)'!$D$16</definedName>
    <definedName name="i_201_003_009_001">'Měsíční údaje (201_003)'!$C$17</definedName>
    <definedName name="i_201_003_009_002">'Měsíční údaje (201_003)'!$D$17</definedName>
    <definedName name="i_201_003_010_001">'Měsíční údaje (201_003)'!$C$18</definedName>
    <definedName name="i_201_003_010_002">'Měsíční údaje (201_003)'!$D$18</definedName>
    <definedName name="i_201_003_011_001">'Měsíční údaje (201_003)'!$C$19</definedName>
    <definedName name="i_201_003_011_002">'Měsíční údaje (201_003)'!$D$19</definedName>
    <definedName name="i_201_003_012_001">'Měsíční údaje (201_003)'!$C$20</definedName>
    <definedName name="i_201_003_012_002">'Měsíční údaje (201_003)'!$D$20</definedName>
    <definedName name="i_201_003_013_001">'Měsíční údaje (201_003)'!$C$21</definedName>
    <definedName name="i_201_003_013_002">'Měsíční údaje (201_003)'!$D$21</definedName>
    <definedName name="i_201_003_014_001">'Měsíční údaje (201_003)'!$C$22</definedName>
    <definedName name="i_201_003_014_002">'Měsíční údaje (201_003)'!$D$22</definedName>
    <definedName name="i_201_003_015_001">'Měsíční údaje (201_003)'!$C$23</definedName>
    <definedName name="i_201_003_015_002">'Měsíční údaje (201_003)'!$D$23</definedName>
    <definedName name="i_201_003_016_001">'Měsíční údaje (201_003)'!$C$24</definedName>
    <definedName name="i_201_003_016_002">'Měsíční údaje (201_003)'!$D$24</definedName>
    <definedName name="i_201_003_017_001">'Měsíční údaje (201_003)'!$C$25</definedName>
    <definedName name="i_201_003_017_002">'Měsíční údaje (201_003)'!$D$25</definedName>
    <definedName name="i_201_003_018_001">'Měsíční údaje (201_003)'!$C$26</definedName>
    <definedName name="i_201_003_018_002">'Měsíční údaje (201_003)'!$D$26</definedName>
    <definedName name="i_201_003_019_001">'Měsíční údaje (201_003)'!$C$27</definedName>
    <definedName name="i_201_003_019_002">'Měsíční údaje (201_003)'!$D$27</definedName>
    <definedName name="i_201_003_020_001">'Měsíční údaje (201_003)'!$C$28</definedName>
    <definedName name="i_201_003_020_002">'Měsíční údaje (201_003)'!$D$28</definedName>
    <definedName name="i_201_003_021_001">'Měsíční údaje (201_003)'!$C$29</definedName>
    <definedName name="i_201_003_021_002">'Měsíční údaje (201_003)'!$D$29</definedName>
    <definedName name="i_201_003_022_001">'Měsíční údaje (201_003)'!$C$30</definedName>
    <definedName name="i_201_003_022_002">'Měsíční údaje (201_003)'!$D$30</definedName>
    <definedName name="i_201_003_023_001">'Měsíční údaje (201_003)'!$C$31</definedName>
    <definedName name="i_201_003_023_002">'Měsíční údaje (201_003)'!$D$31</definedName>
    <definedName name="i_201_003_024_001">'Měsíční údaje (201_003)'!$C$32</definedName>
    <definedName name="i_201_003_024_002">'Měsíční údaje (201_003)'!$D$32</definedName>
    <definedName name="i_201_003_025_001">'Měsíční údaje (201_003)'!$C$33</definedName>
    <definedName name="i_201_003_025_002">'Měsíční údaje (201_003)'!$D$33</definedName>
    <definedName name="i_201_003_026_001">'Měsíční údaje (201_003)'!$C$34</definedName>
    <definedName name="i_201_003_026_002">'Měsíční údaje (201_003)'!$D$34</definedName>
    <definedName name="i_201_003_027_001">'Měsíční údaje (201_003)'!$C$35</definedName>
    <definedName name="i_201_003_027_002">'Měsíční údaje (201_003)'!$D$35</definedName>
    <definedName name="i_201_003_028_001">'Měsíční údaje (201_003)'!$C$36</definedName>
    <definedName name="i_201_003_028_002">'Měsíční údaje (201_003)'!$D$36</definedName>
    <definedName name="i_201_003_029_001">'Měsíční údaje (201_003)'!$C$37</definedName>
    <definedName name="i_201_003_029_002">'Měsíční údaje (201_003)'!$D$37</definedName>
    <definedName name="i_201_004_001_001">'Měsíční údaje OPF (201_004)'!$C$8</definedName>
    <definedName name="i_201_004_002_001">'Měsíční údaje OPF (201_004)'!$C$10</definedName>
    <definedName name="i_201_004_003_001">'Měsíční údaje OPF (201_004)'!$C$12</definedName>
    <definedName name="i_201_004_004_001">'Měsíční údaje OPF (201_004)'!$C$14</definedName>
    <definedName name="id_DVP">'Základní informace (201_001)'!$C$8</definedName>
    <definedName name="id_ICO">'Základní informace (201_001)'!$C$14</definedName>
  </definedNames>
  <calcPr fullCalcOnLoad="1"/>
</workbook>
</file>

<file path=xl/sharedStrings.xml><?xml version="1.0" encoding="utf-8"?>
<sst xmlns="http://schemas.openxmlformats.org/spreadsheetml/2006/main" count="244" uniqueCount="181">
  <si>
    <t>Základní informace</t>
  </si>
  <si>
    <t>Datum</t>
  </si>
  <si>
    <t>Informace ke dni</t>
  </si>
  <si>
    <t>IČO</t>
  </si>
  <si>
    <t>Název</t>
  </si>
  <si>
    <t>Investiční společnost</t>
  </si>
  <si>
    <t>Jmenovitá hodnota podílového listu</t>
  </si>
  <si>
    <t>ISIN</t>
  </si>
  <si>
    <t>Druh fondu</t>
  </si>
  <si>
    <t>Typ fondu</t>
  </si>
  <si>
    <t>Měna</t>
  </si>
  <si>
    <t>Původ fondu</t>
  </si>
  <si>
    <t>Fond</t>
  </si>
  <si>
    <t>OPF</t>
  </si>
  <si>
    <t>speciální</t>
  </si>
  <si>
    <t>fond peněžního trhu</t>
  </si>
  <si>
    <t>CZK</t>
  </si>
  <si>
    <t>domácí</t>
  </si>
  <si>
    <t>Dne</t>
  </si>
  <si>
    <t>Zpracovatel</t>
  </si>
  <si>
    <t>Telefon</t>
  </si>
  <si>
    <t>Zpracováno</t>
  </si>
  <si>
    <t>Dvoutýdenní údaje fondu</t>
  </si>
  <si>
    <t>Měsíční údaje fondu</t>
  </si>
  <si>
    <t>% podíl na celkových aktivech</t>
  </si>
  <si>
    <t>Měsíční údaje OPF</t>
  </si>
  <si>
    <t>id_kontroly</t>
  </si>
  <si>
    <t>Jméno</t>
  </si>
  <si>
    <t>Charakteristika</t>
  </si>
  <si>
    <t>Výsledek</t>
  </si>
  <si>
    <t>201_001_001_001_001</t>
  </si>
  <si>
    <t/>
  </si>
  <si>
    <t>201_001_003_001_001</t>
  </si>
  <si>
    <t>Kontrola IČ</t>
  </si>
  <si>
    <t>201_002_001_001_001</t>
  </si>
  <si>
    <t>Kontrola hodnoty PL/akcie</t>
  </si>
  <si>
    <t>Kontrola vyplnění účetní hodnoty podílového listu nebo akcie, jinak to totiž systém může považovat za nulovou hodnotu!</t>
  </si>
  <si>
    <t>201_002_003_001_001</t>
  </si>
  <si>
    <t>Kontrola vyplnění VK</t>
  </si>
  <si>
    <t>form</t>
  </si>
  <si>
    <t>table</t>
  </si>
  <si>
    <t>UPF</t>
  </si>
  <si>
    <t>IF</t>
  </si>
  <si>
    <t>standardní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</si>
  <si>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</si>
  <si>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</si>
  <si>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</si>
  <si>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</si>
  <si>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</si>
  <si>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</si>
  <si>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</si>
  <si>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</si>
  <si>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</si>
  <si>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SKK</t>
  </si>
  <si>
    <t>HUF</t>
  </si>
  <si>
    <t>EUR</t>
  </si>
  <si>
    <t>USD</t>
  </si>
  <si>
    <t>BGN</t>
  </si>
  <si>
    <t>GBP</t>
  </si>
  <si>
    <t>CHF</t>
  </si>
  <si>
    <t>PLN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</si>
  <si>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</si>
  <si>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</si>
  <si>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</si>
  <si>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</si>
  <si>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</si>
  <si>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</si>
  <si>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</si>
  <si>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</si>
  <si>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</si>
  <si>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</si>
  <si>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</si>
  <si>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</si>
  <si>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</si>
  <si>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</si>
  <si>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</si>
  <si>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</si>
  <si>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</si>
  <si>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</si>
  <si>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</si>
  <si>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TRL</t>
  </si>
  <si>
    <t>jiná</t>
  </si>
  <si>
    <t>zahraniční</t>
  </si>
  <si>
    <t>Počet podílových listů vydaných otevřeným podílovým fondem</t>
  </si>
  <si>
    <t>Počet podílových listů odkoupených z otevřeného podílového fondu</t>
  </si>
  <si>
    <t>Název fondu:</t>
  </si>
  <si>
    <t>IČ:</t>
  </si>
  <si>
    <t>Hodnota (tis. Kč)</t>
  </si>
  <si>
    <t>Hodnota jednoho podílového listu (respektive akcie) (Kč)</t>
  </si>
  <si>
    <t>Hodnota výnosu vyplacená investorům od posledního hlášení (Kč)</t>
  </si>
  <si>
    <t>Hodnota vlastního kapitálu fondu (tis. Kč)</t>
  </si>
  <si>
    <t>Částka inkasovaná do majetku otevřeného podílového fondu za vydané podílové listy (tis. Kč)</t>
  </si>
  <si>
    <t>Částka, kterou  otevřený podílový fond vyplatil za odkoupené podílové listy (tis. Kč)</t>
  </si>
  <si>
    <t>vklady v bankách s rozdělením na:</t>
  </si>
  <si>
    <t>dluhové cenné papíry se splatností: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</si>
  <si>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</si>
  <si>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</si>
  <si>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</si>
  <si>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</si>
  <si>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</si>
  <si>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nemovité věci (včetně účastí na společnostech, jejichž předmětem podnikání je správa vlastního nemovitého majetku)</t>
  </si>
  <si>
    <t>jiné majetkové hodnoty</t>
  </si>
  <si>
    <t>komodity</t>
  </si>
  <si>
    <t>pohledávky splatné do:</t>
  </si>
  <si>
    <t>pohledávky po splatnosti:</t>
  </si>
  <si>
    <t>-          splatné na požádání</t>
  </si>
  <si>
    <t>-          termínované vklady</t>
  </si>
  <si>
    <t>-          do jednoho roku</t>
  </si>
  <si>
    <t>-          od jednoho roku do pěti let</t>
  </si>
  <si>
    <t>-          nad pět let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</si>
  <si>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</si>
  <si>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</si>
  <si>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</si>
  <si>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</si>
  <si>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</si>
  <si>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</si>
  <si>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</si>
  <si>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-          nad jeden rok</t>
  </si>
  <si>
    <t>Souhrn</t>
  </si>
  <si>
    <t xml:space="preserve">Vyplňujte pouze políčka označené </t>
  </si>
  <si>
    <t>nebo políčka s rozbalovacím menu</t>
  </si>
  <si>
    <t>Zavedené zkratky pro měny (pole F12 v listě "Základní informace"):</t>
  </si>
  <si>
    <t>Česká republika</t>
  </si>
  <si>
    <t>koruna</t>
  </si>
  <si>
    <t>Slovensko</t>
  </si>
  <si>
    <t>Maďarsko</t>
  </si>
  <si>
    <t>forint</t>
  </si>
  <si>
    <t>EMU</t>
  </si>
  <si>
    <t>euro</t>
  </si>
  <si>
    <t>USA</t>
  </si>
  <si>
    <t>dolar</t>
  </si>
  <si>
    <t>Austrálie</t>
  </si>
  <si>
    <t>AUD</t>
  </si>
  <si>
    <t>Bulharsko</t>
  </si>
  <si>
    <t>lev</t>
  </si>
  <si>
    <t>Dánsko</t>
  </si>
  <si>
    <t>Estonsko</t>
  </si>
  <si>
    <t>Hongkong</t>
  </si>
  <si>
    <t>Island</t>
  </si>
  <si>
    <t>Japonsko</t>
  </si>
  <si>
    <t>jen</t>
  </si>
  <si>
    <t>Jihoafrická rep.</t>
  </si>
  <si>
    <t>rand</t>
  </si>
  <si>
    <t>Jižní Korea</t>
  </si>
  <si>
    <t>won</t>
  </si>
  <si>
    <t>Kanada</t>
  </si>
  <si>
    <t>Kypr</t>
  </si>
  <si>
    <t>libra</t>
  </si>
  <si>
    <t>Litva</t>
  </si>
  <si>
    <t>litas</t>
  </si>
  <si>
    <t>Lotyšsko</t>
  </si>
  <si>
    <t>lat</t>
  </si>
  <si>
    <t>Malta</t>
  </si>
  <si>
    <t>lira</t>
  </si>
  <si>
    <t>MMF</t>
  </si>
  <si>
    <t>SDR</t>
  </si>
  <si>
    <t>Norsko</t>
  </si>
  <si>
    <t>Nový Zéland</t>
  </si>
  <si>
    <t>Polsko</t>
  </si>
  <si>
    <t>zlotý</t>
  </si>
  <si>
    <t>Rumunsko</t>
  </si>
  <si>
    <t>leu</t>
  </si>
  <si>
    <t>Singapur</t>
  </si>
  <si>
    <t>Slovinsko</t>
  </si>
  <si>
    <t>tolar</t>
  </si>
  <si>
    <t>Švédsko</t>
  </si>
  <si>
    <t>Švýcarsko</t>
  </si>
  <si>
    <t>frank</t>
  </si>
  <si>
    <t>Turecko</t>
  </si>
  <si>
    <t>Velká Británie</t>
  </si>
  <si>
    <t>jiná měna</t>
  </si>
  <si>
    <t>Rozlišení fondu</t>
  </si>
  <si>
    <t>Zadán součtový vzorec</t>
  </si>
  <si>
    <t>Před vyplněním formuláře si pozorně přečtěte návod !</t>
  </si>
  <si>
    <t>201_003_001_001_001</t>
  </si>
  <si>
    <t>Kontrola vkladů v bankách</t>
  </si>
  <si>
    <t>10000500</t>
  </si>
  <si>
    <t>Consus, investiční fond, a. s. v likvidaci</t>
  </si>
  <si>
    <t>Těhlová</t>
  </si>
  <si>
    <t>257812005</t>
  </si>
  <si>
    <t>CZ0008028305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</si>
</sst>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11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49" fontId="5" fillId="3" borderId="1" xfId="0" applyNumberFormat="1" applyFont="1" applyFill="1" applyBorder="1" applyAlignment="1">
      <alignment horizontal="justify" vertical="top" wrapText="1"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0" fontId="7" fillId="0" borderId="1" xfId="20" applyFont="1" applyFill="1" applyBorder="1" applyAlignment="1">
      <alignment horizontal="left" vertical="top" wrapText="1"/>
      <protection/>
    </xf>
    <xf numFmtId="0" fontId="8" fillId="0" borderId="1" xfId="20" applyFill="1" applyBorder="1">
      <alignment/>
      <protection/>
    </xf>
    <xf numFmtId="49" fontId="6" fillId="0" borderId="0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10" fontId="2" fillId="4" borderId="3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49" fontId="1" fillId="6" borderId="4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49" fontId="1" fillId="6" borderId="6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49" fontId="1" fillId="6" borderId="8" xfId="0" applyNumberFormat="1" applyFont="1" applyFill="1" applyBorder="1" applyAlignment="1">
      <alignment horizontal="left" vertical="center"/>
    </xf>
    <xf numFmtId="49" fontId="1" fillId="6" borderId="9" xfId="0" applyNumberFormat="1" applyFont="1" applyFill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K20"/>
  <sheetViews>
    <sheetView tabSelected="1" zoomScaleSheetLayoutView="100" workbookViewId="0" topLeftCell="B4">
      <selection activeCell="C18" sqref="C18"/>
    </sheetView>
  </sheetViews>
  <sheetFormatPr defaultColWidth="8.00390625" defaultRowHeight="11.25" customHeight="1"/>
  <cols>
    <col min="1" max="1" width="7.421875" style="0" customWidth="1"/>
    <col min="2" max="3" width="19.00390625" style="0" customWidth="1"/>
    <col min="4" max="4" width="18.7109375" style="0" customWidth="1"/>
    <col min="5" max="5" width="19.00390625" style="0" customWidth="1"/>
    <col min="6" max="6" width="15.7109375" style="0" customWidth="1"/>
    <col min="7" max="12" width="19.00390625" style="0" customWidth="1"/>
  </cols>
  <sheetData>
    <row r="1" ht="19.5" customHeight="1"/>
    <row r="2" spans="2:11" ht="19.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ht="19.5" customHeight="1">
      <c r="B3" s="32"/>
      <c r="C3" s="33"/>
      <c r="D3" s="33"/>
      <c r="E3" s="33"/>
      <c r="F3" s="33"/>
      <c r="G3" s="33"/>
      <c r="H3" s="33"/>
      <c r="I3" s="33"/>
      <c r="J3" s="33"/>
      <c r="K3" s="34"/>
    </row>
    <row r="4" spans="2:11" s="5" customFormat="1" ht="15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s="5" customFormat="1" ht="15" customHeight="1">
      <c r="B5" s="19" t="s">
        <v>173</v>
      </c>
      <c r="C5" s="6"/>
      <c r="D5" s="6"/>
      <c r="E5" s="6"/>
      <c r="F5" s="6"/>
      <c r="G5" s="6"/>
      <c r="H5" s="6"/>
      <c r="I5" s="6"/>
      <c r="J5" s="6"/>
      <c r="K5" s="6"/>
    </row>
    <row r="6" s="5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20">
        <v>38748</v>
      </c>
    </row>
    <row r="9" ht="19.5" customHeight="1"/>
    <row r="10" spans="3:4" ht="19.5" customHeight="1">
      <c r="C10" s="1" t="s">
        <v>3</v>
      </c>
      <c r="D10" s="1" t="s">
        <v>4</v>
      </c>
    </row>
    <row r="11" spans="2:4" ht="19.5" customHeight="1">
      <c r="B11" s="1" t="s">
        <v>5</v>
      </c>
      <c r="C11" s="21"/>
      <c r="D11" s="21"/>
    </row>
    <row r="12" ht="19.5" customHeight="1"/>
    <row r="13" spans="3:11" ht="22.5" customHeight="1">
      <c r="C13" s="1" t="s">
        <v>3</v>
      </c>
      <c r="D13" s="1" t="s">
        <v>4</v>
      </c>
      <c r="E13" s="1" t="s">
        <v>171</v>
      </c>
      <c r="F13" s="26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</row>
    <row r="14" spans="2:11" ht="19.5" customHeight="1">
      <c r="B14" s="1" t="s">
        <v>12</v>
      </c>
      <c r="C14" s="21" t="s">
        <v>176</v>
      </c>
      <c r="D14" s="21" t="s">
        <v>177</v>
      </c>
      <c r="E14" s="22">
        <v>3</v>
      </c>
      <c r="F14" s="23">
        <v>1000</v>
      </c>
      <c r="G14" s="21" t="s">
        <v>180</v>
      </c>
      <c r="H14" s="22">
        <v>1</v>
      </c>
      <c r="I14" s="22">
        <v>1</v>
      </c>
      <c r="J14" s="22">
        <v>1</v>
      </c>
      <c r="K14" s="22">
        <v>1</v>
      </c>
    </row>
    <row r="15" ht="19.5" customHeight="1"/>
    <row r="16" spans="3:5" ht="19.5" customHeight="1">
      <c r="C16" s="1" t="s">
        <v>18</v>
      </c>
      <c r="D16" s="1" t="s">
        <v>19</v>
      </c>
      <c r="E16" s="1" t="s">
        <v>20</v>
      </c>
    </row>
    <row r="17" spans="2:5" ht="19.5" customHeight="1">
      <c r="B17" s="1" t="s">
        <v>21</v>
      </c>
      <c r="C17" s="20">
        <v>38782</v>
      </c>
      <c r="D17" s="21" t="s">
        <v>178</v>
      </c>
      <c r="E17" s="21" t="s">
        <v>179</v>
      </c>
    </row>
    <row r="18" ht="19.5" customHeight="1"/>
    <row r="19" spans="2:4" ht="15.75" customHeight="1">
      <c r="B19" s="15" t="s">
        <v>119</v>
      </c>
      <c r="D19" s="16"/>
    </row>
    <row r="20" ht="17.25" customHeight="1">
      <c r="B20" s="15" t="s">
        <v>120</v>
      </c>
    </row>
  </sheetData>
  <sheetProtection sheet="1" objects="1" scenarios="1"/>
  <mergeCells count="1">
    <mergeCell ref="B2:K3"/>
  </mergeCells>
  <printOptions/>
  <pageMargins left="0.75" right="0.75" top="1" bottom="1" header="0.4921259845" footer="0.4921259845"/>
  <pageSetup horizontalDpi="1200" verticalDpi="1200" orientation="landscape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C12"/>
  <sheetViews>
    <sheetView workbookViewId="0" topLeftCell="A1">
      <selection activeCell="C13" sqref="C13"/>
    </sheetView>
  </sheetViews>
  <sheetFormatPr defaultColWidth="8.00390625" defaultRowHeight="11.25" customHeight="1"/>
  <cols>
    <col min="1" max="1" width="16.421875" style="0" customWidth="1"/>
    <col min="2" max="2" width="46.28125" style="0" customWidth="1"/>
    <col min="3" max="4" width="19.00390625" style="0" customWidth="1"/>
  </cols>
  <sheetData>
    <row r="1" ht="19.5" customHeight="1"/>
    <row r="2" spans="2:3" ht="19.5" customHeight="1">
      <c r="B2" s="29" t="s">
        <v>22</v>
      </c>
      <c r="C2" s="31"/>
    </row>
    <row r="3" spans="2:3" ht="19.5" customHeight="1">
      <c r="B3" s="32"/>
      <c r="C3" s="34"/>
    </row>
    <row r="4" ht="13.5" customHeight="1"/>
    <row r="5" spans="1:2" ht="13.5" customHeight="1">
      <c r="A5" s="7" t="s">
        <v>85</v>
      </c>
      <c r="B5" s="9" t="str">
        <f>i_201_001_003_002</f>
        <v>Consus, investiční fond, a. s. v likvidaci</v>
      </c>
    </row>
    <row r="6" spans="1:2" ht="13.5" customHeight="1">
      <c r="A6" s="7" t="s">
        <v>86</v>
      </c>
      <c r="B6" s="9" t="str">
        <f>i_201_001_003_001</f>
        <v>10000500</v>
      </c>
    </row>
    <row r="7" ht="13.5" customHeight="1">
      <c r="C7" s="3"/>
    </row>
    <row r="8" spans="2:3" ht="19.5" customHeight="1">
      <c r="B8" s="4" t="s">
        <v>88</v>
      </c>
      <c r="C8" s="23">
        <v>141.08</v>
      </c>
    </row>
    <row r="9" ht="19.5" customHeight="1"/>
    <row r="10" spans="2:3" ht="19.5" customHeight="1">
      <c r="B10" s="1" t="s">
        <v>89</v>
      </c>
      <c r="C10" s="23">
        <v>0</v>
      </c>
    </row>
    <row r="11" ht="19.5" customHeight="1"/>
    <row r="12" spans="2:3" ht="19.5" customHeight="1">
      <c r="B12" s="1" t="s">
        <v>90</v>
      </c>
      <c r="C12" s="27">
        <v>73763</v>
      </c>
    </row>
    <row r="13" ht="19.5" customHeight="1"/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38"/>
  <sheetViews>
    <sheetView workbookViewId="0" topLeftCell="B1">
      <pane ySplit="8" topLeftCell="BM9" activePane="bottomLeft" state="frozen"/>
      <selection pane="topLeft" activeCell="A1" sqref="A1"/>
      <selection pane="bottomLeft" activeCell="D39" sqref="D39"/>
    </sheetView>
  </sheetViews>
  <sheetFormatPr defaultColWidth="8.00390625" defaultRowHeight="11.25" customHeight="1"/>
  <cols>
    <col min="1" max="1" width="13.7109375" style="0" customWidth="1"/>
    <col min="2" max="2" width="65.57421875" style="0" customWidth="1"/>
    <col min="3" max="3" width="19.00390625" style="0" customWidth="1"/>
    <col min="4" max="4" width="22.8515625" style="0" customWidth="1"/>
    <col min="5" max="5" width="19.00390625" style="0" customWidth="1"/>
  </cols>
  <sheetData>
    <row r="1" ht="19.5" customHeight="1"/>
    <row r="2" spans="2:4" ht="19.5" customHeight="1">
      <c r="B2" s="29" t="s">
        <v>23</v>
      </c>
      <c r="C2" s="30"/>
      <c r="D2" s="31"/>
    </row>
    <row r="3" spans="2:4" ht="19.5" customHeight="1">
      <c r="B3" s="32"/>
      <c r="C3" s="33"/>
      <c r="D3" s="34"/>
    </row>
    <row r="4" spans="3:4" s="5" customFormat="1" ht="13.5" customHeight="1">
      <c r="C4" s="6"/>
      <c r="D4" s="6"/>
    </row>
    <row r="5" spans="1:4" s="5" customFormat="1" ht="13.5" customHeight="1">
      <c r="A5" s="7" t="s">
        <v>85</v>
      </c>
      <c r="B5" s="8" t="str">
        <f>i_201_001_003_002</f>
        <v>Consus, investiční fond, a. s. v likvidaci</v>
      </c>
      <c r="C5" s="6"/>
      <c r="D5" s="6"/>
    </row>
    <row r="6" spans="1:4" s="5" customFormat="1" ht="13.5" customHeight="1">
      <c r="A6" s="7" t="s">
        <v>86</v>
      </c>
      <c r="B6" s="8" t="str">
        <f>i_201_001_003_001</f>
        <v>10000500</v>
      </c>
      <c r="C6" s="6"/>
      <c r="D6" s="6"/>
    </row>
    <row r="7" s="5" customFormat="1" ht="13.5" customHeight="1"/>
    <row r="8" spans="3:4" ht="19.5" customHeight="1">
      <c r="C8" s="10" t="s">
        <v>87</v>
      </c>
      <c r="D8" s="2" t="s">
        <v>24</v>
      </c>
    </row>
    <row r="9" spans="2:5" ht="19.5" customHeight="1">
      <c r="B9" s="11" t="s">
        <v>93</v>
      </c>
      <c r="C9" s="28">
        <v>48433</v>
      </c>
      <c r="D9" s="24">
        <v>0.6489</v>
      </c>
      <c r="E9" t="s">
        <v>172</v>
      </c>
    </row>
    <row r="10" spans="2:4" ht="19.5" customHeight="1">
      <c r="B10" s="11" t="s">
        <v>105</v>
      </c>
      <c r="C10" s="28">
        <v>433</v>
      </c>
      <c r="D10" s="24">
        <v>0.0058</v>
      </c>
    </row>
    <row r="11" spans="2:4" ht="19.5" customHeight="1">
      <c r="B11" s="11" t="s">
        <v>106</v>
      </c>
      <c r="C11" s="28">
        <v>48000</v>
      </c>
      <c r="D11" s="24">
        <v>0.6431</v>
      </c>
    </row>
    <row r="12" spans="2:5" ht="19.5" customHeight="1">
      <c r="B12" s="11" t="s">
        <v>94</v>
      </c>
      <c r="C12" s="28">
        <f>SUM(C13:C15)</f>
        <v>0</v>
      </c>
      <c r="D12" s="25">
        <v>0</v>
      </c>
      <c r="E12" t="s">
        <v>172</v>
      </c>
    </row>
    <row r="13" spans="2:4" ht="19.5" customHeight="1">
      <c r="B13" s="11" t="s">
        <v>107</v>
      </c>
      <c r="C13" s="28">
        <v>0</v>
      </c>
      <c r="D13" s="24">
        <v>0</v>
      </c>
    </row>
    <row r="14" spans="2:4" ht="19.5" customHeight="1">
      <c r="B14" s="11" t="s">
        <v>108</v>
      </c>
      <c r="C14" s="28">
        <v>0</v>
      </c>
      <c r="D14" s="24">
        <v>0</v>
      </c>
    </row>
    <row r="15" spans="2:4" ht="19.5" customHeight="1">
      <c r="B15" s="11" t="s">
        <v>109</v>
      </c>
      <c r="C15" s="28">
        <v>0</v>
      </c>
      <c r="D15" s="24">
        <v>0</v>
      </c>
    </row>
    <row r="16" spans="2:4" ht="19.5" customHeight="1">
      <c r="B16" s="11" t="s">
        <v>95</v>
      </c>
      <c r="C16" s="28">
        <v>25876</v>
      </c>
      <c r="D16" s="24">
        <v>0.3467</v>
      </c>
    </row>
    <row r="17" spans="2:4" ht="19.5" customHeight="1">
      <c r="B17" s="11" t="s">
        <v>96</v>
      </c>
      <c r="C17" s="28">
        <v>0</v>
      </c>
      <c r="D17" s="24">
        <v>0</v>
      </c>
    </row>
    <row r="18" spans="2:4" ht="19.5" customHeight="1">
      <c r="B18" s="11" t="s">
        <v>97</v>
      </c>
      <c r="C18" s="28">
        <v>0</v>
      </c>
      <c r="D18" s="24">
        <v>0</v>
      </c>
    </row>
    <row r="19" spans="2:4" ht="19.5" customHeight="1">
      <c r="B19" s="11" t="s">
        <v>98</v>
      </c>
      <c r="C19" s="28">
        <v>0</v>
      </c>
      <c r="D19" s="24">
        <v>0</v>
      </c>
    </row>
    <row r="20" spans="2:5" ht="19.5" customHeight="1">
      <c r="B20" s="11" t="s">
        <v>99</v>
      </c>
      <c r="C20" s="28">
        <f>SUM(C21:C27)</f>
        <v>0</v>
      </c>
      <c r="D20" s="25">
        <v>0</v>
      </c>
      <c r="E20" t="s">
        <v>172</v>
      </c>
    </row>
    <row r="21" spans="2:4" ht="19.5" customHeight="1">
      <c r="B21" s="11" t="s">
        <v>110</v>
      </c>
      <c r="C21" s="28">
        <v>0</v>
      </c>
      <c r="D21" s="24">
        <v>0</v>
      </c>
    </row>
    <row r="22" spans="2:4" ht="19.5" customHeight="1">
      <c r="B22" s="11" t="s">
        <v>111</v>
      </c>
      <c r="C22" s="28">
        <v>0</v>
      </c>
      <c r="D22" s="24">
        <v>0</v>
      </c>
    </row>
    <row r="23" spans="2:4" ht="19.5" customHeight="1">
      <c r="B23" s="11" t="s">
        <v>112</v>
      </c>
      <c r="C23" s="28">
        <v>0</v>
      </c>
      <c r="D23" s="24">
        <v>0</v>
      </c>
    </row>
    <row r="24" spans="2:4" ht="19.5" customHeight="1">
      <c r="B24" s="11" t="s">
        <v>113</v>
      </c>
      <c r="C24" s="28">
        <v>0</v>
      </c>
      <c r="D24" s="24">
        <v>0</v>
      </c>
    </row>
    <row r="25" spans="2:4" ht="26.25" customHeight="1">
      <c r="B25" s="11" t="s">
        <v>114</v>
      </c>
      <c r="C25" s="28">
        <v>0</v>
      </c>
      <c r="D25" s="24">
        <v>0</v>
      </c>
    </row>
    <row r="26" spans="2:4" ht="19.5" customHeight="1">
      <c r="B26" s="11" t="s">
        <v>115</v>
      </c>
      <c r="C26" s="28">
        <v>0</v>
      </c>
      <c r="D26" s="24">
        <v>0</v>
      </c>
    </row>
    <row r="27" spans="2:4" ht="14.25" customHeight="1">
      <c r="B27" s="11" t="s">
        <v>116</v>
      </c>
      <c r="C27" s="28">
        <v>0</v>
      </c>
      <c r="D27" s="24">
        <v>0</v>
      </c>
    </row>
    <row r="28" spans="2:4" ht="25.5" customHeight="1">
      <c r="B28" s="11" t="s">
        <v>100</v>
      </c>
      <c r="C28" s="28">
        <v>0</v>
      </c>
      <c r="D28" s="24">
        <v>0</v>
      </c>
    </row>
    <row r="29" spans="2:4" ht="19.5" customHeight="1">
      <c r="B29" s="11" t="s">
        <v>101</v>
      </c>
      <c r="C29" s="28">
        <v>72</v>
      </c>
      <c r="D29" s="24">
        <v>0.001</v>
      </c>
    </row>
    <row r="30" spans="2:4" ht="19.5" customHeight="1">
      <c r="B30" s="11" t="s">
        <v>102</v>
      </c>
      <c r="C30" s="28">
        <v>0</v>
      </c>
      <c r="D30" s="24">
        <v>0</v>
      </c>
    </row>
    <row r="31" spans="2:5" ht="19.5" customHeight="1">
      <c r="B31" s="11" t="s">
        <v>103</v>
      </c>
      <c r="C31" s="28">
        <v>255</v>
      </c>
      <c r="D31" s="25">
        <v>0.0034</v>
      </c>
      <c r="E31" t="s">
        <v>172</v>
      </c>
    </row>
    <row r="32" spans="2:4" ht="19.5" customHeight="1">
      <c r="B32" s="11" t="s">
        <v>107</v>
      </c>
      <c r="C32" s="28">
        <v>255</v>
      </c>
      <c r="D32" s="24">
        <v>0.0034</v>
      </c>
    </row>
    <row r="33" spans="2:4" ht="19.5" customHeight="1">
      <c r="B33" s="11" t="s">
        <v>108</v>
      </c>
      <c r="C33" s="28">
        <v>0</v>
      </c>
      <c r="D33" s="24">
        <v>0</v>
      </c>
    </row>
    <row r="34" spans="2:4" ht="19.5" customHeight="1">
      <c r="B34" s="11" t="s">
        <v>109</v>
      </c>
      <c r="C34" s="28">
        <v>0</v>
      </c>
      <c r="D34" s="24">
        <v>0</v>
      </c>
    </row>
    <row r="35" spans="2:5" ht="19.5" customHeight="1">
      <c r="B35" s="12" t="s">
        <v>104</v>
      </c>
      <c r="C35" s="28">
        <v>0</v>
      </c>
      <c r="D35" s="25">
        <v>0</v>
      </c>
      <c r="E35" t="s">
        <v>172</v>
      </c>
    </row>
    <row r="36" spans="2:4" ht="19.5" customHeight="1">
      <c r="B36" s="12" t="s">
        <v>107</v>
      </c>
      <c r="C36" s="28">
        <v>0</v>
      </c>
      <c r="D36" s="24">
        <v>0</v>
      </c>
    </row>
    <row r="37" spans="2:4" ht="19.5" customHeight="1">
      <c r="B37" s="12" t="s">
        <v>117</v>
      </c>
      <c r="C37" s="28">
        <v>0</v>
      </c>
      <c r="D37" s="24">
        <v>0</v>
      </c>
    </row>
    <row r="38" spans="3:4" ht="19.5" customHeight="1">
      <c r="C38" s="13" t="s">
        <v>118</v>
      </c>
      <c r="D38" s="14">
        <f>i_201_003_001_002+i_201_003_004_002+i_201_003_008_002+i_201_003_009_002+i_201_003_010_002+i_201_003_011_002+i_201_003_012_002+i_201_003_020_002+i_201_003_021_002+i_201_003_022_002+i_201_003_023_002+i_201_003_027_002</f>
        <v>1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71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C14"/>
  <sheetViews>
    <sheetView workbookViewId="0" topLeftCell="A1">
      <selection activeCell="B14" sqref="B14"/>
    </sheetView>
  </sheetViews>
  <sheetFormatPr defaultColWidth="8.00390625" defaultRowHeight="11.25" customHeight="1"/>
  <cols>
    <col min="1" max="1" width="19.00390625" style="0" customWidth="1"/>
    <col min="2" max="2" width="66.00390625" style="0" customWidth="1"/>
    <col min="3" max="4" width="19.00390625" style="0" customWidth="1"/>
  </cols>
  <sheetData>
    <row r="1" ht="19.5" customHeight="1"/>
    <row r="2" spans="2:3" ht="19.5" customHeight="1">
      <c r="B2" s="29" t="s">
        <v>25</v>
      </c>
      <c r="C2" s="31"/>
    </row>
    <row r="3" spans="2:3" ht="19.5" customHeight="1">
      <c r="B3" s="32"/>
      <c r="C3" s="34"/>
    </row>
    <row r="4" ht="13.5" customHeight="1"/>
    <row r="5" spans="1:2" ht="13.5" customHeight="1">
      <c r="A5" s="7" t="s">
        <v>85</v>
      </c>
      <c r="B5" s="9" t="str">
        <f>i_201_001_003_002</f>
        <v>Consus, investiční fond, a. s. v likvidaci</v>
      </c>
    </row>
    <row r="6" spans="1:2" ht="13.5" customHeight="1">
      <c r="A6" s="7" t="s">
        <v>86</v>
      </c>
      <c r="B6" s="9" t="str">
        <f>i_201_001_003_001</f>
        <v>10000500</v>
      </c>
    </row>
    <row r="7" ht="13.5" customHeight="1">
      <c r="C7" s="3"/>
    </row>
    <row r="8" spans="2:3" ht="19.5" customHeight="1">
      <c r="B8" s="1" t="s">
        <v>83</v>
      </c>
      <c r="C8" s="27">
        <v>0</v>
      </c>
    </row>
    <row r="9" ht="19.5" customHeight="1">
      <c r="C9" s="3"/>
    </row>
    <row r="10" spans="2:3" ht="19.5" customHeight="1">
      <c r="B10" s="1" t="s">
        <v>91</v>
      </c>
      <c r="C10" s="27">
        <v>0</v>
      </c>
    </row>
    <row r="11" ht="19.5" customHeight="1">
      <c r="C11" s="3"/>
    </row>
    <row r="12" spans="2:3" ht="19.5" customHeight="1">
      <c r="B12" s="1" t="s">
        <v>84</v>
      </c>
      <c r="C12" s="27">
        <v>0</v>
      </c>
    </row>
    <row r="13" ht="19.5" customHeight="1">
      <c r="C13" s="3"/>
    </row>
    <row r="14" spans="2:3" ht="19.5" customHeight="1">
      <c r="B14" s="1" t="s">
        <v>92</v>
      </c>
      <c r="C14" s="27">
        <v>0</v>
      </c>
    </row>
    <row r="15" ht="19.5" customHeight="1"/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</cols>
  <sheetData>
    <row r="1" spans="1:5" ht="12.75">
      <c r="A1" s="5" t="s">
        <v>121</v>
      </c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17" t="s">
        <v>122</v>
      </c>
      <c r="B3" s="17" t="s">
        <v>123</v>
      </c>
      <c r="C3" s="17" t="s">
        <v>16</v>
      </c>
      <c r="D3" s="5"/>
      <c r="E3" s="5"/>
    </row>
    <row r="4" spans="1:5" ht="12.75">
      <c r="A4" s="17" t="s">
        <v>124</v>
      </c>
      <c r="B4" s="17" t="s">
        <v>123</v>
      </c>
      <c r="C4" s="17" t="s">
        <v>53</v>
      </c>
      <c r="D4" s="5"/>
      <c r="E4" s="5"/>
    </row>
    <row r="5" spans="1:5" ht="12.75">
      <c r="A5" s="17" t="s">
        <v>125</v>
      </c>
      <c r="B5" s="17" t="s">
        <v>126</v>
      </c>
      <c r="C5" s="17" t="s">
        <v>54</v>
      </c>
      <c r="D5" s="5"/>
      <c r="E5" s="5"/>
    </row>
    <row r="6" spans="1:5" ht="12.75">
      <c r="A6" s="17" t="s">
        <v>127</v>
      </c>
      <c r="B6" s="17" t="s">
        <v>128</v>
      </c>
      <c r="C6" s="17" t="s">
        <v>55</v>
      </c>
      <c r="D6" s="5"/>
      <c r="E6" s="5"/>
    </row>
    <row r="7" spans="1:5" ht="12.75">
      <c r="A7" s="17" t="s">
        <v>129</v>
      </c>
      <c r="B7" s="17" t="s">
        <v>130</v>
      </c>
      <c r="C7" s="17" t="s">
        <v>56</v>
      </c>
      <c r="D7" s="5"/>
      <c r="E7" s="5"/>
    </row>
    <row r="8" spans="1:5" ht="12.75">
      <c r="A8" s="17" t="s">
        <v>131</v>
      </c>
      <c r="B8" s="17" t="s">
        <v>130</v>
      </c>
      <c r="C8" s="17" t="s">
        <v>132</v>
      </c>
      <c r="D8" s="5"/>
      <c r="E8" s="5"/>
    </row>
    <row r="9" spans="1:5" ht="12.75">
      <c r="A9" s="17" t="s">
        <v>133</v>
      </c>
      <c r="B9" s="17" t="s">
        <v>134</v>
      </c>
      <c r="C9" s="17" t="s">
        <v>57</v>
      </c>
      <c r="D9" s="5"/>
      <c r="E9" s="5"/>
    </row>
    <row r="10" spans="1:5" ht="12.75">
      <c r="A10" s="17" t="s">
        <v>135</v>
      </c>
      <c r="B10" s="17" t="s">
        <v>123</v>
      </c>
      <c r="C10" s="17" t="s">
        <v>61</v>
      </c>
      <c r="D10" s="5"/>
      <c r="E10" s="5"/>
    </row>
    <row r="11" spans="1:5" ht="12.75">
      <c r="A11" s="17" t="s">
        <v>136</v>
      </c>
      <c r="B11" s="17" t="s">
        <v>123</v>
      </c>
      <c r="C11" s="17" t="s">
        <v>62</v>
      </c>
      <c r="D11" s="5"/>
      <c r="E11" s="5"/>
    </row>
    <row r="12" spans="1:5" ht="12.75">
      <c r="A12" s="17" t="s">
        <v>137</v>
      </c>
      <c r="B12" s="17" t="s">
        <v>130</v>
      </c>
      <c r="C12" s="17" t="s">
        <v>63</v>
      </c>
      <c r="D12" s="5"/>
      <c r="E12" s="5"/>
    </row>
    <row r="13" spans="1:5" ht="12.75">
      <c r="A13" s="17" t="s">
        <v>138</v>
      </c>
      <c r="B13" s="17" t="s">
        <v>123</v>
      </c>
      <c r="C13" s="17" t="s">
        <v>64</v>
      </c>
      <c r="D13" s="5"/>
      <c r="E13" s="5"/>
    </row>
    <row r="14" spans="1:5" ht="12.75">
      <c r="A14" s="17" t="s">
        <v>139</v>
      </c>
      <c r="B14" s="17" t="s">
        <v>140</v>
      </c>
      <c r="C14" s="17" t="s">
        <v>65</v>
      </c>
      <c r="D14" s="5"/>
      <c r="E14" s="5"/>
    </row>
    <row r="15" spans="1:5" ht="12.75">
      <c r="A15" s="17" t="s">
        <v>141</v>
      </c>
      <c r="B15" s="17" t="s">
        <v>142</v>
      </c>
      <c r="C15" s="17" t="s">
        <v>66</v>
      </c>
      <c r="D15" s="5"/>
      <c r="E15" s="5"/>
    </row>
    <row r="16" spans="1:5" ht="12.75">
      <c r="A16" s="17" t="s">
        <v>143</v>
      </c>
      <c r="B16" s="17" t="s">
        <v>144</v>
      </c>
      <c r="C16" s="17" t="s">
        <v>67</v>
      </c>
      <c r="D16" s="5"/>
      <c r="E16" s="5"/>
    </row>
    <row r="17" spans="1:5" ht="12.75">
      <c r="A17" s="17" t="s">
        <v>145</v>
      </c>
      <c r="B17" s="17" t="s">
        <v>130</v>
      </c>
      <c r="C17" s="17" t="s">
        <v>68</v>
      </c>
      <c r="D17" s="5"/>
      <c r="E17" s="5"/>
    </row>
    <row r="18" spans="1:5" ht="12.75">
      <c r="A18" s="17" t="s">
        <v>146</v>
      </c>
      <c r="B18" s="17" t="s">
        <v>147</v>
      </c>
      <c r="C18" s="17" t="s">
        <v>69</v>
      </c>
      <c r="D18" s="5"/>
      <c r="E18" s="5"/>
    </row>
    <row r="19" spans="1:5" ht="12.75">
      <c r="A19" s="17" t="s">
        <v>148</v>
      </c>
      <c r="B19" s="17" t="s">
        <v>149</v>
      </c>
      <c r="C19" s="17" t="s">
        <v>70</v>
      </c>
      <c r="D19" s="5"/>
      <c r="E19" s="5"/>
    </row>
    <row r="20" spans="1:5" ht="12.75">
      <c r="A20" s="17" t="s">
        <v>150</v>
      </c>
      <c r="B20" s="17" t="s">
        <v>151</v>
      </c>
      <c r="C20" s="17" t="s">
        <v>71</v>
      </c>
      <c r="D20" s="5"/>
      <c r="E20" s="5"/>
    </row>
    <row r="21" spans="1:5" ht="12.75">
      <c r="A21" s="17" t="s">
        <v>152</v>
      </c>
      <c r="B21" s="17" t="s">
        <v>153</v>
      </c>
      <c r="C21" s="17" t="s">
        <v>72</v>
      </c>
      <c r="D21" s="5"/>
      <c r="E21" s="5"/>
    </row>
    <row r="22" spans="1:5" ht="12.75">
      <c r="A22" s="17" t="s">
        <v>154</v>
      </c>
      <c r="B22" s="17" t="s">
        <v>155</v>
      </c>
      <c r="C22" s="17" t="s">
        <v>73</v>
      </c>
      <c r="D22" s="5"/>
      <c r="E22" s="5"/>
    </row>
    <row r="23" spans="1:5" ht="12.75">
      <c r="A23" s="17" t="s">
        <v>156</v>
      </c>
      <c r="B23" s="17" t="s">
        <v>123</v>
      </c>
      <c r="C23" s="17" t="s">
        <v>74</v>
      </c>
      <c r="D23" s="5"/>
      <c r="E23" s="5"/>
    </row>
    <row r="24" spans="1:5" ht="12.75">
      <c r="A24" s="17" t="s">
        <v>157</v>
      </c>
      <c r="B24" s="17" t="s">
        <v>130</v>
      </c>
      <c r="C24" s="17" t="s">
        <v>75</v>
      </c>
      <c r="D24" s="5"/>
      <c r="E24" s="5"/>
    </row>
    <row r="25" spans="1:5" ht="12.75">
      <c r="A25" s="17" t="s">
        <v>158</v>
      </c>
      <c r="B25" s="17" t="s">
        <v>159</v>
      </c>
      <c r="C25" s="17" t="s">
        <v>60</v>
      </c>
      <c r="D25" s="5"/>
      <c r="E25" s="5"/>
    </row>
    <row r="26" spans="1:5" ht="12.75">
      <c r="A26" s="17" t="s">
        <v>160</v>
      </c>
      <c r="B26" s="17" t="s">
        <v>161</v>
      </c>
      <c r="C26" s="17" t="s">
        <v>76</v>
      </c>
      <c r="D26" s="5"/>
      <c r="E26" s="5"/>
    </row>
    <row r="27" spans="1:5" ht="12.75">
      <c r="A27" s="17" t="s">
        <v>162</v>
      </c>
      <c r="B27" s="17" t="s">
        <v>130</v>
      </c>
      <c r="C27" s="17" t="s">
        <v>77</v>
      </c>
      <c r="D27" s="5"/>
      <c r="E27" s="5"/>
    </row>
    <row r="28" spans="1:5" ht="12.75">
      <c r="A28" s="17" t="s">
        <v>163</v>
      </c>
      <c r="B28" s="17" t="s">
        <v>164</v>
      </c>
      <c r="C28" s="17" t="s">
        <v>78</v>
      </c>
      <c r="D28" s="5"/>
      <c r="E28" s="5"/>
    </row>
    <row r="29" spans="1:5" ht="12.75">
      <c r="A29" s="17" t="s">
        <v>165</v>
      </c>
      <c r="B29" s="17" t="s">
        <v>123</v>
      </c>
      <c r="C29" s="17" t="s">
        <v>79</v>
      </c>
      <c r="D29" s="5"/>
      <c r="E29" s="5"/>
    </row>
    <row r="30" spans="1:5" ht="12.75">
      <c r="A30" s="17" t="s">
        <v>166</v>
      </c>
      <c r="B30" s="17" t="s">
        <v>167</v>
      </c>
      <c r="C30" s="17" t="s">
        <v>59</v>
      </c>
      <c r="D30" s="5"/>
      <c r="E30" s="5"/>
    </row>
    <row r="31" spans="1:5" ht="12.75">
      <c r="A31" s="17" t="s">
        <v>168</v>
      </c>
      <c r="B31" s="17" t="s">
        <v>153</v>
      </c>
      <c r="C31" s="17" t="s">
        <v>80</v>
      </c>
      <c r="D31" s="5"/>
      <c r="E31" s="5"/>
    </row>
    <row r="32" spans="1:5" ht="12.75">
      <c r="A32" s="17" t="s">
        <v>169</v>
      </c>
      <c r="B32" s="17" t="s">
        <v>147</v>
      </c>
      <c r="C32" s="17" t="s">
        <v>58</v>
      </c>
      <c r="D32" s="5"/>
      <c r="E32" s="5"/>
    </row>
    <row r="33" spans="1:5" ht="12.75">
      <c r="A33" s="17" t="s">
        <v>170</v>
      </c>
      <c r="B33" s="18"/>
      <c r="C33" s="17" t="s">
        <v>81</v>
      </c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D6"/>
  <sheetViews>
    <sheetView workbookViewId="0" topLeftCell="A1">
      <selection activeCell="D6" sqref="D6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26</v>
      </c>
      <c r="B1" t="s">
        <v>27</v>
      </c>
      <c r="C1" t="s">
        <v>28</v>
      </c>
      <c r="D1" t="s">
        <v>29</v>
      </c>
    </row>
    <row r="2" spans="1:4" ht="11.25" customHeight="1">
      <c r="A2" t="s">
        <v>30</v>
      </c>
      <c r="B2" t="s">
        <v>2</v>
      </c>
      <c r="D2" t="str">
        <f>IF(NOT(OR(ISBLANK(i_201_001_001_001),(i_201_001_001_001)="")),"OK","Není vyplněno pole pole datum")</f>
        <v>OK</v>
      </c>
    </row>
    <row r="3" spans="1:4" ht="11.25" customHeight="1">
      <c r="A3" t="s">
        <v>32</v>
      </c>
      <c r="B3" t="s">
        <v>33</v>
      </c>
      <c r="D3" t="str">
        <f>IF(NOT(OR(ISBLANK(i_201_001_003_001),(i_201_001_003_001)="")),"Ok","Není vyplněno IČO fondu")</f>
        <v>Ok</v>
      </c>
    </row>
    <row r="4" spans="1:4" ht="11.25" customHeight="1">
      <c r="A4" t="s">
        <v>34</v>
      </c>
      <c r="B4" t="s">
        <v>35</v>
      </c>
      <c r="C4" t="s">
        <v>36</v>
      </c>
      <c r="D4" t="str">
        <f>IF(NOT(OR(ISBLANK(i_201_002_001_001),(i_201_002_001_001)="")),"OK","Musí být vždy vyplněna účetní hodnota jednoho podílového listu nebo jedné akcie")</f>
        <v>OK</v>
      </c>
    </row>
    <row r="5" spans="1:4" ht="11.25" customHeight="1">
      <c r="A5" t="s">
        <v>37</v>
      </c>
      <c r="B5" t="s">
        <v>38</v>
      </c>
      <c r="D5" t="str">
        <f>IF(NOT(OR(ISBLANK(i_201_002_003_001),(i_201_002_003_001)="")),"OK","Není vyplněna hodnota vlastního kapitálu")</f>
        <v>OK</v>
      </c>
    </row>
    <row r="6" spans="1:4" ht="11.25" customHeight="1">
      <c r="A6" t="s">
        <v>174</v>
      </c>
      <c r="B6" t="s">
        <v>175</v>
      </c>
      <c r="D6" t="str">
        <f>IF(i_201_003_001_001=i_201_003_002_001+i_201_003_003_001,"ok","Hodnota vklady v bankách neodpovídá součtu ! Viz návod")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CV1" t="s">
        <v>39</v>
      </c>
    </row>
    <row r="2" spans="1:100" ht="12.75">
      <c r="A2" t="s">
        <v>41</v>
      </c>
      <c r="B2" t="s">
        <v>43</v>
      </c>
      <c r="C2" t="s">
        <v>44</v>
      </c>
      <c r="D2" t="s">
        <v>53</v>
      </c>
      <c r="E2" t="s">
        <v>82</v>
      </c>
      <c r="CV2" t="s">
        <v>39</v>
      </c>
    </row>
    <row r="3" spans="1:100" ht="12.75">
      <c r="A3" t="s">
        <v>42</v>
      </c>
      <c r="C3" t="s">
        <v>45</v>
      </c>
      <c r="D3" t="s">
        <v>54</v>
      </c>
      <c r="CV3" t="s">
        <v>40</v>
      </c>
    </row>
    <row r="4" spans="3:100" ht="12.75">
      <c r="C4" t="s">
        <v>46</v>
      </c>
      <c r="D4" t="s">
        <v>55</v>
      </c>
      <c r="CV4" t="s">
        <v>39</v>
      </c>
    </row>
    <row r="5" spans="3:4" ht="12.75">
      <c r="C5" t="s">
        <v>47</v>
      </c>
      <c r="D5" t="s">
        <v>56</v>
      </c>
    </row>
    <row r="6" spans="3:4" ht="12.75">
      <c r="C6" t="s">
        <v>48</v>
      </c>
      <c r="D6" t="s">
        <v>57</v>
      </c>
    </row>
    <row r="7" spans="3:4" ht="12.75">
      <c r="C7" t="s">
        <v>49</v>
      </c>
      <c r="D7" t="s">
        <v>58</v>
      </c>
    </row>
    <row r="8" spans="3:4" ht="12.75">
      <c r="C8" t="s">
        <v>50</v>
      </c>
      <c r="D8" t="s">
        <v>59</v>
      </c>
    </row>
    <row r="9" spans="3:4" ht="12.75">
      <c r="C9" t="s">
        <v>51</v>
      </c>
      <c r="D9" t="s">
        <v>60</v>
      </c>
    </row>
    <row r="10" spans="3:4" ht="12.75">
      <c r="C10" t="s">
        <v>52</v>
      </c>
      <c r="D10" t="s">
        <v>61</v>
      </c>
    </row>
    <row r="11" ht="12.75">
      <c r="D11" t="s">
        <v>62</v>
      </c>
    </row>
    <row r="12" ht="12.75">
      <c r="D12" t="s">
        <v>63</v>
      </c>
    </row>
    <row r="13" ht="12.75">
      <c r="D13" t="s">
        <v>64</v>
      </c>
    </row>
    <row r="14" ht="12.75">
      <c r="D14" t="s">
        <v>65</v>
      </c>
    </row>
    <row r="15" ht="12.75">
      <c r="D15" t="s">
        <v>66</v>
      </c>
    </row>
    <row r="16" ht="12.75">
      <c r="D16" t="s">
        <v>67</v>
      </c>
    </row>
    <row r="17" ht="12.75">
      <c r="D17" t="s">
        <v>68</v>
      </c>
    </row>
    <row r="18" ht="12.75">
      <c r="D18" t="s">
        <v>69</v>
      </c>
    </row>
    <row r="19" ht="12.75">
      <c r="D19" t="s">
        <v>70</v>
      </c>
    </row>
    <row r="20" ht="12.75">
      <c r="D20" t="s">
        <v>71</v>
      </c>
    </row>
    <row r="21" ht="12.75">
      <c r="D21" t="s">
        <v>72</v>
      </c>
    </row>
    <row r="22" ht="12.75">
      <c r="D22" t="s">
        <v>73</v>
      </c>
    </row>
    <row r="23" ht="12.75">
      <c r="D23" t="s">
        <v>74</v>
      </c>
    </row>
    <row r="24" ht="12.75">
      <c r="D24" t="s">
        <v>75</v>
      </c>
    </row>
    <row r="25" ht="12.75">
      <c r="D25" t="s">
        <v>76</v>
      </c>
    </row>
    <row r="26" ht="12.75">
      <c r="D26" t="s">
        <v>77</v>
      </c>
    </row>
    <row r="27" ht="12.75">
      <c r="D27" t="s">
        <v>78</v>
      </c>
    </row>
    <row r="28" ht="12.75">
      <c r="D28" t="s">
        <v>79</v>
      </c>
    </row>
    <row r="29" ht="12.75">
      <c r="D29" t="s">
        <v>80</v>
      </c>
    </row>
    <row r="30" ht="12.75">
      <c r="D30" t="s">
        <v>81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2005-03-04T09:20:17Z</cp:lastPrinted>
  <dcterms:created xsi:type="dcterms:W3CDTF">2005-02-24T13:43:13Z</dcterms:created>
  <dcterms:modified xsi:type="dcterms:W3CDTF">2006-03-06T16:02:46Z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12</vt:lpwstr>
  </property>
  <property fmtid="{D5CDD505-2E9C-101B-9397-08002B2CF9AE}" pid="3" name="id_DTS">
    <vt:lpwstr>15</vt:lpwstr>
  </property>
  <property fmtid="{D5CDD505-2E9C-101B-9397-08002B2CF9AE}" pid="4" name="id_FORM">
    <vt:lpwstr>001</vt:lpwstr>
  </property>
  <property fmtid="{D5CDD505-2E9C-101B-9397-08002B2CF9AE}" pid="5" name="kod">
    <vt:lpwstr>201</vt:lpwstr>
  </property>
  <property fmtid="{D5CDD505-2E9C-101B-9397-08002B2CF9AE}" pid="6" name="id_sent_date">
    <vt:filetime>2005-03-09T15:09:56Z</vt:filetime>
  </property>
</Properties>
</file>